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ИНФОРМАЦИЯ\"/>
    </mc:Choice>
  </mc:AlternateContent>
  <bookViews>
    <workbookView xWindow="360" yWindow="120" windowWidth="19440" windowHeight="97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4" i="1" l="1"/>
  <c r="C17" i="1" l="1"/>
  <c r="C16" i="1"/>
  <c r="C20" i="1" l="1"/>
  <c r="F22" i="1" l="1"/>
  <c r="E22" i="1"/>
  <c r="D22" i="1"/>
  <c r="C9" i="1"/>
  <c r="C21" i="1" l="1"/>
  <c r="C24" i="1"/>
  <c r="C25" i="1"/>
  <c r="C23" i="1"/>
  <c r="C19" i="1"/>
  <c r="C18" i="1"/>
  <c r="C13" i="1"/>
  <c r="C14" i="1"/>
  <c r="C12" i="1"/>
  <c r="C11" i="1"/>
  <c r="C10" i="1"/>
  <c r="C15" i="1" l="1"/>
  <c r="C22" i="1" s="1"/>
  <c r="F28" i="1" l="1"/>
  <c r="E28" i="1"/>
  <c r="D28" i="1"/>
  <c r="D29" i="1" s="1"/>
  <c r="C26" i="1" l="1"/>
  <c r="C27" i="1"/>
  <c r="F29" i="1"/>
  <c r="E29" i="1"/>
  <c r="C28" i="1" l="1"/>
  <c r="C29" i="1" l="1"/>
</calcChain>
</file>

<file path=xl/sharedStrings.xml><?xml version="1.0" encoding="utf-8"?>
<sst xmlns="http://schemas.openxmlformats.org/spreadsheetml/2006/main" count="49" uniqueCount="49">
  <si>
    <t xml:space="preserve">                                                                                                                  </t>
  </si>
  <si>
    <t>УТОЧНЕН БЮДЖЕТ</t>
  </si>
  <si>
    <t>Приложение №2</t>
  </si>
  <si>
    <t>Вид разход</t>
  </si>
  <si>
    <t>§</t>
  </si>
  <si>
    <t>Всичко</t>
  </si>
  <si>
    <t>Държавна дейност</t>
  </si>
  <si>
    <t>Общинска дейност</t>
  </si>
  <si>
    <t>Дофинасиране</t>
  </si>
  <si>
    <t>Заплати за перс., нает по тр.и сл.пр.</t>
  </si>
  <si>
    <t>Др.възнагр.  и  плащания на перс.</t>
  </si>
  <si>
    <t>Задълж.осиг.вноски от работодатели</t>
  </si>
  <si>
    <t>Издръжка</t>
  </si>
  <si>
    <t>|Платени данъци, такси и админ.санкции</t>
  </si>
  <si>
    <t>Разходи за лихви</t>
  </si>
  <si>
    <t>Стипендии</t>
  </si>
  <si>
    <t>Текущи трансфери, обезщетения и помощи</t>
  </si>
  <si>
    <t>Субсидии за нефин. предприятия</t>
  </si>
  <si>
    <t>Субсидии за орг.с нестоп.цел</t>
  </si>
  <si>
    <t>Р-ди за чл.внос и участие в нетърг.организации</t>
  </si>
  <si>
    <t>Резерв за непредвидени и неотложни разходи -приватизация</t>
  </si>
  <si>
    <t>Всичко:</t>
  </si>
  <si>
    <t>Основен ремонт на ДМА</t>
  </si>
  <si>
    <t>Придобиване на ДМА</t>
  </si>
  <si>
    <t>Продобиване на НДА</t>
  </si>
  <si>
    <t>Придобиване на земя</t>
  </si>
  <si>
    <t>Капиталови трансфери</t>
  </si>
  <si>
    <t xml:space="preserve">              Всичко капиталови разходи:</t>
  </si>
  <si>
    <t xml:space="preserve">                          Всичко:</t>
  </si>
  <si>
    <t>Други разходи за лихви</t>
  </si>
  <si>
    <t>00-98</t>
  </si>
  <si>
    <t>01-00</t>
  </si>
  <si>
    <t>02-00</t>
  </si>
  <si>
    <t>05-00</t>
  </si>
  <si>
    <t>10-00</t>
  </si>
  <si>
    <t>19-00</t>
  </si>
  <si>
    <t>22-00</t>
  </si>
  <si>
    <t>29-00</t>
  </si>
  <si>
    <t>40-00</t>
  </si>
  <si>
    <t>42-00</t>
  </si>
  <si>
    <t>43-00</t>
  </si>
  <si>
    <t>45-00</t>
  </si>
  <si>
    <t>46-00</t>
  </si>
  <si>
    <t>51-00</t>
  </si>
  <si>
    <t>52-00</t>
  </si>
  <si>
    <t>53-00</t>
  </si>
  <si>
    <t>54-00</t>
  </si>
  <si>
    <t>55-00</t>
  </si>
  <si>
    <t>към 31.12.2025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</si>
</sst>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л_в_-;\-* #,##0.00\ _л_в_-;_-* &quot;-&quot;??\ _л_в_-;_-@_-"/>
    <numFmt numFmtId="165" formatCode="_-* #,##0\ _л_в_-;\-* #,##0\ _л_в_-;_-* &quot;-&quot;??\ _л_в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0" xfId="0" applyFo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5" fontId="3" fillId="0" borderId="4" xfId="1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165" fontId="5" fillId="0" borderId="3" xfId="1" applyNumberFormat="1" applyFont="1" applyBorder="1" applyAlignment="1">
      <alignment horizontal="right" vertical="center" wrapText="1"/>
    </xf>
    <xf numFmtId="165" fontId="5" fillId="0" borderId="4" xfId="1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0" fillId="0" borderId="0" xfId="0" applyFont="1" applyBorder="1"/>
    <xf numFmtId="0" fontId="4" fillId="0" borderId="0" xfId="0" applyFont="1" applyBorder="1"/>
    <xf numFmtId="3" fontId="0" fillId="0" borderId="0" xfId="0" applyNumberFormat="1" applyFont="1" applyBorder="1"/>
    <xf numFmtId="165" fontId="3" fillId="0" borderId="12" xfId="1" applyNumberFormat="1" applyFont="1" applyBorder="1" applyAlignment="1">
      <alignment horizontal="right" vertical="center" wrapText="1"/>
    </xf>
    <xf numFmtId="165" fontId="3" fillId="0" borderId="2" xfId="1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3" fillId="0" borderId="12" xfId="1" applyNumberFormat="1" applyFont="1" applyBorder="1" applyAlignment="1">
      <alignment horizontal="right" vertical="center" wrapText="1"/>
    </xf>
    <xf numFmtId="165" fontId="3" fillId="0" borderId="2" xfId="1" applyNumberFormat="1" applyFont="1" applyBorder="1" applyAlignment="1">
      <alignment horizontal="right" vertical="center" wrapText="1"/>
    </xf>
    <xf numFmtId="165" fontId="5" fillId="0" borderId="12" xfId="1" applyNumberFormat="1" applyFont="1" applyBorder="1" applyAlignment="1">
      <alignment horizontal="right" vertical="center" wrapText="1"/>
    </xf>
    <xf numFmtId="165" fontId="5" fillId="0" borderId="2" xfId="1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10" workbookViewId="0">
      <selection activeCell="E23" sqref="E23"/>
    </sheetView>
  </sheetViews>
  <sheetFormatPr defaultColWidth="9.140625" defaultRowHeight="15" x14ac:dyDescent="0.25"/>
  <cols>
    <col min="1" max="1" width="45.5703125" style="2" customWidth="1"/>
    <col min="2" max="2" width="6.42578125" style="2" bestFit="1" customWidth="1"/>
    <col min="3" max="3" width="15.42578125" style="2" bestFit="1" customWidth="1"/>
    <col min="4" max="4" width="25.5703125" style="2" bestFit="1" customWidth="1"/>
    <col min="5" max="5" width="15.28515625" style="2" customWidth="1"/>
    <col min="6" max="6" width="12.7109375" style="2" customWidth="1"/>
    <col min="7" max="7" width="3.140625" style="2" customWidth="1"/>
    <col min="8" max="8" width="13.5703125" style="2" customWidth="1"/>
    <col min="9" max="16384" width="9.140625" style="2"/>
  </cols>
  <sheetData>
    <row r="1" spans="1:8" ht="15.75" x14ac:dyDescent="0.25">
      <c r="A1" s="3"/>
      <c r="B1" s="3"/>
      <c r="C1" s="3"/>
      <c r="D1" s="3"/>
      <c r="E1" s="3"/>
      <c r="F1" s="3"/>
      <c r="G1" s="3"/>
    </row>
    <row r="2" spans="1:8" ht="15.75" x14ac:dyDescent="0.25">
      <c r="A2" s="3"/>
      <c r="B2" s="3"/>
      <c r="C2" s="3"/>
      <c r="D2" s="3"/>
      <c r="E2" s="3"/>
      <c r="F2" s="3"/>
      <c r="G2" s="3"/>
    </row>
    <row r="3" spans="1:8" ht="25.5" customHeight="1" x14ac:dyDescent="0.25">
      <c r="A3" s="4" t="s">
        <v>0</v>
      </c>
      <c r="B3" s="5"/>
      <c r="C3" s="5"/>
      <c r="D3" s="5"/>
      <c r="E3" s="44" t="s">
        <v>2</v>
      </c>
      <c r="F3" s="44"/>
      <c r="G3" s="44"/>
    </row>
    <row r="4" spans="1:8" ht="30.75" customHeight="1" x14ac:dyDescent="0.25">
      <c r="A4" s="40" t="s">
        <v>1</v>
      </c>
      <c r="B4" s="40"/>
      <c r="C4" s="40"/>
      <c r="D4" s="40"/>
      <c r="E4" s="40"/>
      <c r="F4" s="40"/>
      <c r="G4" s="3"/>
    </row>
    <row r="5" spans="1:8" ht="37.5" customHeight="1" x14ac:dyDescent="0.25">
      <c r="A5" s="40" t="s">
        <v>48</v>
      </c>
      <c r="B5" s="40"/>
      <c r="C5" s="40"/>
      <c r="D5" s="40"/>
      <c r="E5" s="40"/>
      <c r="F5" s="40"/>
      <c r="G5" s="3"/>
    </row>
    <row r="6" spans="1:8" ht="16.5" thickBot="1" x14ac:dyDescent="0.3">
      <c r="A6" s="5"/>
      <c r="B6" s="6"/>
      <c r="C6" s="6"/>
      <c r="D6" s="6"/>
      <c r="E6" s="6"/>
      <c r="F6" s="41"/>
      <c r="G6" s="41"/>
    </row>
    <row r="7" spans="1:8" ht="32.25" thickBot="1" x14ac:dyDescent="0.3">
      <c r="A7" s="7" t="s">
        <v>3</v>
      </c>
      <c r="B7" s="34" t="s">
        <v>4</v>
      </c>
      <c r="C7" s="34" t="s">
        <v>5</v>
      </c>
      <c r="D7" s="34" t="s">
        <v>6</v>
      </c>
      <c r="E7" s="34" t="s">
        <v>7</v>
      </c>
      <c r="F7" s="42" t="s">
        <v>8</v>
      </c>
      <c r="G7" s="43"/>
      <c r="H7" s="29"/>
    </row>
    <row r="8" spans="1:8" ht="16.5" thickBot="1" x14ac:dyDescent="0.3">
      <c r="A8" s="8">
        <v>1</v>
      </c>
      <c r="B8" s="9">
        <v>2</v>
      </c>
      <c r="C8" s="9">
        <v>3</v>
      </c>
      <c r="D8" s="9">
        <v>4</v>
      </c>
      <c r="E8" s="9">
        <v>5</v>
      </c>
      <c r="F8" s="45">
        <v>6</v>
      </c>
      <c r="G8" s="46"/>
      <c r="H8" s="29"/>
    </row>
    <row r="9" spans="1:8" ht="21" customHeight="1" thickBot="1" x14ac:dyDescent="0.3">
      <c r="A9" s="10" t="s">
        <v>9</v>
      </c>
      <c r="B9" s="9" t="s">
        <v>31</v>
      </c>
      <c r="C9" s="11">
        <f>D9+E9+F9</f>
        <v>112010558</v>
      </c>
      <c r="D9" s="11">
        <v>96516400</v>
      </c>
      <c r="E9" s="11">
        <v>14278338</v>
      </c>
      <c r="F9" s="36">
        <v>1215820</v>
      </c>
      <c r="G9" s="37"/>
      <c r="H9" s="31"/>
    </row>
    <row r="10" spans="1:8" ht="22.5" customHeight="1" thickBot="1" x14ac:dyDescent="0.3">
      <c r="A10" s="10" t="s">
        <v>10</v>
      </c>
      <c r="B10" s="9" t="s">
        <v>32</v>
      </c>
      <c r="C10" s="11">
        <f>D10+E10+F10</f>
        <v>30574484</v>
      </c>
      <c r="D10" s="11">
        <v>27558210</v>
      </c>
      <c r="E10" s="11">
        <v>2118548</v>
      </c>
      <c r="F10" s="36">
        <v>897726</v>
      </c>
      <c r="G10" s="37"/>
      <c r="H10" s="31"/>
    </row>
    <row r="11" spans="1:8" ht="19.5" customHeight="1" thickBot="1" x14ac:dyDescent="0.3">
      <c r="A11" s="10" t="s">
        <v>11</v>
      </c>
      <c r="B11" s="9" t="s">
        <v>33</v>
      </c>
      <c r="C11" s="11">
        <f>D11+E11+F11</f>
        <v>28853202</v>
      </c>
      <c r="D11" s="11">
        <v>25383343</v>
      </c>
      <c r="E11" s="11">
        <v>3100730</v>
      </c>
      <c r="F11" s="36">
        <v>369129</v>
      </c>
      <c r="G11" s="37"/>
      <c r="H11" s="31"/>
    </row>
    <row r="12" spans="1:8" ht="16.5" thickBot="1" x14ac:dyDescent="0.3">
      <c r="A12" s="10" t="s">
        <v>12</v>
      </c>
      <c r="B12" s="9" t="s">
        <v>34</v>
      </c>
      <c r="C12" s="11">
        <f>D12+E12+F12</f>
        <v>86779539</v>
      </c>
      <c r="D12" s="11">
        <v>27294045</v>
      </c>
      <c r="E12" s="11">
        <v>56441707</v>
      </c>
      <c r="F12" s="36">
        <v>3043787</v>
      </c>
      <c r="G12" s="37"/>
      <c r="H12" s="31"/>
    </row>
    <row r="13" spans="1:8" ht="23.25" customHeight="1" thickBot="1" x14ac:dyDescent="0.3">
      <c r="A13" s="12" t="s">
        <v>13</v>
      </c>
      <c r="B13" s="13" t="s">
        <v>35</v>
      </c>
      <c r="C13" s="11">
        <f t="shared" ref="C13:C14" si="0">D13+E13+F13</f>
        <v>1006546</v>
      </c>
      <c r="D13" s="11">
        <v>41300</v>
      </c>
      <c r="E13" s="11">
        <v>963926</v>
      </c>
      <c r="F13" s="36">
        <v>1320</v>
      </c>
      <c r="G13" s="37"/>
      <c r="H13" s="31"/>
    </row>
    <row r="14" spans="1:8" ht="18.75" customHeight="1" thickBot="1" x14ac:dyDescent="0.3">
      <c r="A14" s="14" t="s">
        <v>14</v>
      </c>
      <c r="B14" s="15" t="s">
        <v>36</v>
      </c>
      <c r="C14" s="11">
        <f t="shared" si="0"/>
        <v>594787</v>
      </c>
      <c r="D14" s="11"/>
      <c r="E14" s="11">
        <v>594787</v>
      </c>
      <c r="F14" s="36"/>
      <c r="G14" s="37"/>
      <c r="H14" s="31"/>
    </row>
    <row r="15" spans="1:8" ht="18.75" customHeight="1" thickBot="1" x14ac:dyDescent="0.3">
      <c r="A15" s="14" t="s">
        <v>29</v>
      </c>
      <c r="B15" s="15" t="s">
        <v>37</v>
      </c>
      <c r="C15" s="11">
        <f t="shared" ref="C15:C21" si="1">SUM(D15:G15)</f>
        <v>675672</v>
      </c>
      <c r="D15" s="11">
        <v>820</v>
      </c>
      <c r="E15" s="11">
        <v>674852</v>
      </c>
      <c r="F15" s="32"/>
      <c r="G15" s="33"/>
      <c r="H15" s="31"/>
    </row>
    <row r="16" spans="1:8" ht="16.5" customHeight="1" thickBot="1" x14ac:dyDescent="0.3">
      <c r="A16" s="14" t="s">
        <v>15</v>
      </c>
      <c r="B16" s="15" t="s">
        <v>38</v>
      </c>
      <c r="C16" s="11">
        <f>SUM(D16:G16)</f>
        <v>601837</v>
      </c>
      <c r="D16" s="11">
        <v>572758</v>
      </c>
      <c r="E16" s="11">
        <v>29079</v>
      </c>
      <c r="F16" s="36"/>
      <c r="G16" s="37"/>
      <c r="H16" s="31"/>
    </row>
    <row r="17" spans="1:15" ht="29.25" customHeight="1" thickBot="1" x14ac:dyDescent="0.3">
      <c r="A17" s="16" t="s">
        <v>16</v>
      </c>
      <c r="B17" s="17" t="s">
        <v>39</v>
      </c>
      <c r="C17" s="11">
        <f>SUM(D17:G17)</f>
        <v>10811696</v>
      </c>
      <c r="D17" s="11">
        <v>10569916</v>
      </c>
      <c r="E17" s="11">
        <v>241780</v>
      </c>
      <c r="F17" s="36"/>
      <c r="G17" s="37"/>
      <c r="H17" s="31"/>
    </row>
    <row r="18" spans="1:15" ht="18" customHeight="1" thickBot="1" x14ac:dyDescent="0.3">
      <c r="A18" s="18" t="s">
        <v>17</v>
      </c>
      <c r="B18" s="35" t="s">
        <v>40</v>
      </c>
      <c r="C18" s="11">
        <f t="shared" si="1"/>
        <v>10614434</v>
      </c>
      <c r="D18" s="11">
        <v>9633434</v>
      </c>
      <c r="E18" s="11">
        <v>981000</v>
      </c>
      <c r="F18" s="36"/>
      <c r="G18" s="37"/>
      <c r="H18" s="31"/>
    </row>
    <row r="19" spans="1:15" ht="18" customHeight="1" thickBot="1" x14ac:dyDescent="0.3">
      <c r="A19" s="10" t="s">
        <v>18</v>
      </c>
      <c r="B19" s="9" t="s">
        <v>41</v>
      </c>
      <c r="C19" s="11">
        <f t="shared" si="1"/>
        <v>17242051</v>
      </c>
      <c r="D19" s="11">
        <v>15507949</v>
      </c>
      <c r="E19" s="11">
        <v>1538617</v>
      </c>
      <c r="F19" s="36">
        <v>195485</v>
      </c>
      <c r="G19" s="37"/>
      <c r="H19" s="31"/>
    </row>
    <row r="20" spans="1:15" ht="32.25" customHeight="1" thickBot="1" x14ac:dyDescent="0.3">
      <c r="A20" s="10" t="s">
        <v>19</v>
      </c>
      <c r="B20" s="9" t="s">
        <v>42</v>
      </c>
      <c r="C20" s="11">
        <f t="shared" si="1"/>
        <v>122437</v>
      </c>
      <c r="D20" s="11">
        <v>3380</v>
      </c>
      <c r="E20" s="11">
        <v>117057</v>
      </c>
      <c r="F20" s="36">
        <v>2000</v>
      </c>
      <c r="G20" s="37"/>
      <c r="H20" s="31"/>
    </row>
    <row r="21" spans="1:15" ht="30" customHeight="1" thickBot="1" x14ac:dyDescent="0.3">
      <c r="A21" s="10" t="s">
        <v>20</v>
      </c>
      <c r="B21" s="9" t="s">
        <v>30</v>
      </c>
      <c r="C21" s="11">
        <f t="shared" si="1"/>
        <v>159983</v>
      </c>
      <c r="D21" s="11"/>
      <c r="E21" s="11">
        <v>159983</v>
      </c>
      <c r="F21" s="36"/>
      <c r="G21" s="37"/>
      <c r="H21" s="31"/>
    </row>
    <row r="22" spans="1:15" ht="21.75" customHeight="1" thickBot="1" x14ac:dyDescent="0.3">
      <c r="A22" s="27" t="s">
        <v>21</v>
      </c>
      <c r="B22" s="19"/>
      <c r="C22" s="20">
        <f>SUM(C9:C21)</f>
        <v>300047226</v>
      </c>
      <c r="D22" s="21">
        <f>SUM(D9:D21)</f>
        <v>213081555</v>
      </c>
      <c r="E22" s="21">
        <f>SUM(E9:E21)</f>
        <v>81240404</v>
      </c>
      <c r="F22" s="38">
        <f>SUM(F9:G21)</f>
        <v>5725267</v>
      </c>
      <c r="G22" s="39"/>
      <c r="H22" s="31"/>
    </row>
    <row r="23" spans="1:15" ht="16.5" thickBot="1" x14ac:dyDescent="0.3">
      <c r="A23" s="18" t="s">
        <v>22</v>
      </c>
      <c r="B23" s="22" t="s">
        <v>43</v>
      </c>
      <c r="C23" s="11">
        <f t="shared" ref="C23:C25" si="2">SUM(D23:G23)</f>
        <v>14223559</v>
      </c>
      <c r="D23" s="11">
        <v>3589694</v>
      </c>
      <c r="E23" s="11">
        <v>9793127</v>
      </c>
      <c r="F23" s="36">
        <v>840738</v>
      </c>
      <c r="G23" s="37"/>
      <c r="H23" s="31"/>
    </row>
    <row r="24" spans="1:15" ht="16.5" thickBot="1" x14ac:dyDescent="0.3">
      <c r="A24" s="10" t="s">
        <v>23</v>
      </c>
      <c r="B24" s="23" t="s">
        <v>44</v>
      </c>
      <c r="C24" s="11">
        <f t="shared" si="2"/>
        <v>29227919</v>
      </c>
      <c r="D24" s="11">
        <v>9949175</v>
      </c>
      <c r="E24" s="11">
        <f>12341605+316968</f>
        <v>12658573</v>
      </c>
      <c r="F24" s="36">
        <v>6620171</v>
      </c>
      <c r="G24" s="37"/>
      <c r="H24" s="31"/>
    </row>
    <row r="25" spans="1:15" ht="16.5" thickBot="1" x14ac:dyDescent="0.3">
      <c r="A25" s="10" t="s">
        <v>24</v>
      </c>
      <c r="B25" s="23" t="s">
        <v>45</v>
      </c>
      <c r="C25" s="11">
        <f t="shared" si="2"/>
        <v>99592</v>
      </c>
      <c r="D25" s="11">
        <v>17040</v>
      </c>
      <c r="E25" s="11">
        <v>82552</v>
      </c>
      <c r="F25" s="36"/>
      <c r="G25" s="37"/>
      <c r="H25" s="31"/>
      <c r="O25" s="29"/>
    </row>
    <row r="26" spans="1:15" ht="16.5" thickBot="1" x14ac:dyDescent="0.3">
      <c r="A26" s="10" t="s">
        <v>25</v>
      </c>
      <c r="B26" s="23" t="s">
        <v>46</v>
      </c>
      <c r="C26" s="11">
        <f t="shared" ref="C26:C27" si="3">SUM(D26:G26)</f>
        <v>10845</v>
      </c>
      <c r="D26" s="11"/>
      <c r="E26" s="11">
        <v>10845</v>
      </c>
      <c r="F26" s="36"/>
      <c r="G26" s="37"/>
      <c r="H26" s="31"/>
    </row>
    <row r="27" spans="1:15" ht="16.5" thickBot="1" x14ac:dyDescent="0.3">
      <c r="A27" s="24" t="s">
        <v>26</v>
      </c>
      <c r="B27" s="23" t="s">
        <v>47</v>
      </c>
      <c r="C27" s="11">
        <f t="shared" si="3"/>
        <v>2982640</v>
      </c>
      <c r="D27" s="11"/>
      <c r="E27" s="11">
        <v>2982640</v>
      </c>
      <c r="F27" s="36"/>
      <c r="G27" s="37"/>
      <c r="H27" s="31"/>
    </row>
    <row r="28" spans="1:15" ht="16.5" thickBot="1" x14ac:dyDescent="0.3">
      <c r="A28" s="25" t="s">
        <v>27</v>
      </c>
      <c r="B28" s="26"/>
      <c r="C28" s="21">
        <f>SUM(C23:C27)</f>
        <v>46544555</v>
      </c>
      <c r="D28" s="21">
        <f>SUM(D23:D27)</f>
        <v>13555909</v>
      </c>
      <c r="E28" s="21">
        <f>SUM(E23:E27)</f>
        <v>25527737</v>
      </c>
      <c r="F28" s="38">
        <f>SUM(F23:G27)</f>
        <v>7460909</v>
      </c>
      <c r="G28" s="39"/>
      <c r="H28" s="31"/>
    </row>
    <row r="29" spans="1:15" ht="16.5" thickBot="1" x14ac:dyDescent="0.3">
      <c r="A29" s="27" t="s">
        <v>28</v>
      </c>
      <c r="B29" s="28"/>
      <c r="C29" s="21">
        <f>C22+C28</f>
        <v>346591781</v>
      </c>
      <c r="D29" s="21">
        <f>D22+D28</f>
        <v>226637464</v>
      </c>
      <c r="E29" s="21">
        <f>E22+E28</f>
        <v>106768141</v>
      </c>
      <c r="F29" s="38">
        <f>F22+F28</f>
        <v>13186176</v>
      </c>
      <c r="G29" s="39"/>
      <c r="H29" s="31"/>
    </row>
    <row r="30" spans="1:15" ht="15.75" x14ac:dyDescent="0.25">
      <c r="A30" s="1"/>
      <c r="B30" s="3"/>
      <c r="C30" s="3"/>
      <c r="D30" s="3"/>
      <c r="E30" s="3"/>
      <c r="F30" s="30"/>
      <c r="G30" s="30"/>
      <c r="H30" s="31"/>
      <c r="I30" s="29"/>
    </row>
    <row r="31" spans="1:15" ht="15.75" x14ac:dyDescent="0.25">
      <c r="A31" s="3"/>
      <c r="B31" s="3"/>
      <c r="C31" s="3"/>
      <c r="D31" s="3"/>
      <c r="E31" s="3"/>
      <c r="F31" s="3"/>
      <c r="G31" s="3"/>
    </row>
  </sheetData>
  <mergeCells count="26">
    <mergeCell ref="F6:G6"/>
    <mergeCell ref="F7:G7"/>
    <mergeCell ref="E3:G3"/>
    <mergeCell ref="F18:G18"/>
    <mergeCell ref="F19:G19"/>
    <mergeCell ref="F8:G8"/>
    <mergeCell ref="F9:G9"/>
    <mergeCell ref="F10:G10"/>
    <mergeCell ref="F11:G11"/>
    <mergeCell ref="F12:G12"/>
    <mergeCell ref="F26:G26"/>
    <mergeCell ref="F27:G27"/>
    <mergeCell ref="F28:G28"/>
    <mergeCell ref="F29:G29"/>
    <mergeCell ref="A4:F4"/>
    <mergeCell ref="A5:F5"/>
    <mergeCell ref="F20:G20"/>
    <mergeCell ref="F21:G21"/>
    <mergeCell ref="F22:G22"/>
    <mergeCell ref="F23:G23"/>
    <mergeCell ref="F24:G24"/>
    <mergeCell ref="F25:G25"/>
    <mergeCell ref="F13:G13"/>
    <mergeCell ref="F14:G14"/>
    <mergeCell ref="F16:G16"/>
    <mergeCell ref="F17:G17"/>
  </mergeCells>
  <pageMargins left="0.51181102362204722" right="0.31496062992125984" top="0.74803149606299213" bottom="0.74803149606299213" header="0.31496062992125984" footer="0.31496062992125984"/>
  <pageSetup paperSize="9" scale="76" fitToHeight="0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Ruse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j.dzhambazova</cp:lastModifiedBy>
  <cp:lastPrinted>2026-01-29T16:04:32Z</cp:lastPrinted>
  <dcterms:created xsi:type="dcterms:W3CDTF">2014-10-22T05:09:53Z</dcterms:created>
  <dcterms:modified xsi:type="dcterms:W3CDTF">2026-02-10T15:28:43Z</dcterms:modified>
</cp:coreProperties>
</file>